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13_ncr:1_{7CFC3C37-01A5-4D16-95E5-2C70300AED7E}" xr6:coauthVersionLast="47" xr6:coauthVersionMax="47" xr10:uidLastSave="{00000000-0000-0000-0000-000000000000}"/>
  <bookViews>
    <workbookView xWindow="-108" yWindow="-108" windowWidth="23256" windowHeight="12456" activeTab="1" xr2:uid="{00000000-000D-0000-FFFF-FFFF00000000}"/>
  </bookViews>
  <sheets>
    <sheet name="Summary" sheetId="1" r:id="rId1"/>
    <sheet name="BOQ"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2" l="1"/>
  <c r="F6" i="2" l="1"/>
  <c r="F53" i="2" l="1"/>
  <c r="F54" i="2"/>
  <c r="F55" i="2"/>
  <c r="F7" i="2"/>
  <c r="F8" i="2"/>
  <c r="F9" i="2"/>
  <c r="F11" i="2" l="1"/>
  <c r="F46" i="2"/>
  <c r="F48" i="2" s="1"/>
  <c r="B7" i="1" s="1"/>
  <c r="F52" i="2"/>
  <c r="F23" i="2"/>
  <c r="F24" i="2"/>
  <c r="F25" i="2"/>
  <c r="F26" i="2"/>
  <c r="F27" i="2"/>
  <c r="F28" i="2"/>
  <c r="F29" i="2"/>
  <c r="F30" i="2"/>
  <c r="F31" i="2"/>
  <c r="F32" i="2"/>
  <c r="F33" i="2"/>
  <c r="F34" i="2"/>
  <c r="F35" i="2"/>
  <c r="F36" i="2"/>
  <c r="F37" i="2"/>
  <c r="F38" i="2"/>
  <c r="F39" i="2"/>
  <c r="F40" i="2"/>
  <c r="F41" i="2"/>
  <c r="F42" i="2"/>
  <c r="F43" i="2"/>
  <c r="F51" i="2"/>
  <c r="F44" i="2" l="1"/>
  <c r="F18" i="2"/>
  <c r="F19" i="2"/>
  <c r="F20" i="2"/>
  <c r="F14" i="2"/>
  <c r="F50" i="2" l="1"/>
  <c r="F56" i="2" s="1"/>
  <c r="F17" i="2"/>
  <c r="F21" i="2" s="1"/>
  <c r="F13" i="2"/>
  <c r="F15" i="2" s="1"/>
  <c r="F58" i="2" l="1"/>
  <c r="B8" i="1"/>
  <c r="B5" i="1"/>
  <c r="B4" i="1"/>
  <c r="B6" i="1"/>
  <c r="B9" i="1" l="1"/>
  <c r="B3" i="1"/>
</calcChain>
</file>

<file path=xl/sharedStrings.xml><?xml version="1.0" encoding="utf-8"?>
<sst xmlns="http://schemas.openxmlformats.org/spreadsheetml/2006/main" count="103" uniqueCount="64">
  <si>
    <t>ITEMS</t>
  </si>
  <si>
    <t>UOM</t>
  </si>
  <si>
    <t>QTY</t>
  </si>
  <si>
    <t>RATE</t>
  </si>
  <si>
    <t>AMOUNT</t>
  </si>
  <si>
    <t xml:space="preserve">A. CIVIL WORKS </t>
  </si>
  <si>
    <t>Sub Total</t>
  </si>
  <si>
    <t>NOS</t>
  </si>
  <si>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</si>
  <si>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r>
      <t>TEMPERED GLASS DOOR</t>
    </r>
    <r>
      <rPr>
        <sz val="8"/>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Size : 3’- 0” W x 7’- 0” </t>
    </r>
  </si>
  <si>
    <r>
      <t xml:space="preserve">FRAMELESS GLASS PARTITION </t>
    </r>
    <r>
      <rPr>
        <sz val="8"/>
        <rFont val="Arial Narrow"/>
        <family val="2"/>
      </rPr>
      <t>Supplying, fitting and fixing 10 mm thick clear float glass partition, upper and lower sides are fixed with 1” aluminum protector bit section, complete in all respect as per design, drawing and direction of Architect/Authority.</t>
    </r>
  </si>
  <si>
    <r>
      <t xml:space="preserve">ENGRAVED GYPSUM BOARD CEILING   </t>
    </r>
    <r>
      <rPr>
        <sz val="8"/>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</si>
  <si>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t>Grand Total:</t>
  </si>
  <si>
    <t>SL</t>
  </si>
  <si>
    <t>2.5 mm2  [Green]</t>
  </si>
  <si>
    <t>Single Phase AC power wiring</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</si>
  <si>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</si>
  <si>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SDB/ESDB</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</si>
  <si>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</si>
  <si>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t>JOB</t>
  </si>
  <si>
    <t>SFT</t>
  </si>
  <si>
    <t>RFT</t>
  </si>
  <si>
    <t>SET</t>
  </si>
  <si>
    <t>Description</t>
  </si>
  <si>
    <t>Amount</t>
  </si>
  <si>
    <r>
      <t xml:space="preserve">HOMOGENEOUS FLOOR TILES (Local): </t>
    </r>
    <r>
      <rPr>
        <sz val="8"/>
        <rFont val="Arial Narrow"/>
        <family val="2"/>
      </rPr>
      <t xml:space="preserve">Supplying, fitting and fixing homogeneous floor tiles [local] of 16" x 16"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</si>
  <si>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THREE PHASE DIGITAL METER</t>
  </si>
  <si>
    <r>
      <t xml:space="preserve">R.C.C  WORK [LINTEL/SLAB/WALL] </t>
    </r>
    <r>
      <rPr>
        <sz val="8"/>
        <rFont val="Arial Narrow"/>
        <family val="2"/>
      </rPr>
      <t>Reinforced cement concrete works (1:2:4) having minimum crushing strength 18 Mpa (cylinder) at 28 days with cement, best quality coarse sand [50% quantity of best local sand (F.M.-1.5) and 50% quantity of Sylhet sand or coarse sand of equivalent (F.M.- 2.5)] picked jhama chips including breaking chips and screening, centering, shuttering, supplying polythene sheet for making shuttering leak proof, placing of rod in position, mixing the aggregates, casting in forms, compacting &amp; curing for 15 days if possible  including the cost of reinforcement and its fabrication as per design drawing and direction of Architect/Authority.</t>
    </r>
  </si>
  <si>
    <t>CFT</t>
  </si>
  <si>
    <t>Total</t>
  </si>
  <si>
    <r>
      <t xml:space="preserve">CEMENT PLASTER </t>
    </r>
    <r>
      <rPr>
        <sz val="8"/>
        <rFont val="Arial Narrow"/>
        <family val="2"/>
      </rPr>
      <t>Minimum 3/4” thick cement plaster [1:5] to wall/ceiling both inner and outer surface, finishing the corners and edges in/c cleaning the surface, scaffolding and curing at least for 7 days etc. complete in all respect as per design drawing and direction of Architect/Authority.</t>
    </r>
  </si>
  <si>
    <r>
      <t xml:space="preserve">ENAMEL PAINT </t>
    </r>
    <r>
      <rPr>
        <sz val="8"/>
        <rFont val="Arial Narrow"/>
        <family val="2"/>
      </rPr>
      <t xml:space="preserve">Synthetic Enamel paint of ‘Berger’ brand of approved color to wall, ceiling, wooden surfaces, iron grills, shutters etc. minimum 2 coats over a coat of priming </t>
    </r>
  </si>
  <si>
    <r>
      <t>STAIR STEP TILE [RAK or similar]</t>
    </r>
    <r>
      <rPr>
        <sz val="8"/>
        <rFont val="Arial Narrow"/>
        <family val="2"/>
      </rPr>
      <t xml:space="preserve"> Supplying, fitting and fixing homogenous stair step tile [LOCAL] of 12" x 12"  size &amp; quality on at least ¾”  thick cement mortar (1:2) base or by ‘CONMIX’ base and raking out the joints with white cement and colored pigment including cutting by electric disk cutter and laying tiles in proper way and finishing with care etc. complete in all respect as per design drawing and direction of Architect/Authority.</t>
    </r>
  </si>
  <si>
    <r>
      <t xml:space="preserve">PAVEMENT TILES WORKS </t>
    </r>
    <r>
      <rPr>
        <sz val="8"/>
        <rFont val="Arial Narrow"/>
        <family val="2"/>
      </rPr>
      <t>Machine made pavement tiles/block made by Mirpur Ceramic/Concord/Unik/Others of approved quality and color on minimum 20 mm thick cement sand mortar [1:3] in/c raking out joints, cutting the blocks to required size wherever necessary, soaking the same 24 hours before use in/c high class pointing in cement mortar [1:2], cleaning, curing at least 7 days etc. complete in al respect as per design drawing and direction of Architect/Authority.</t>
    </r>
  </si>
  <si>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</si>
  <si>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Louver shade light point</t>
  </si>
  <si>
    <t>PL light point (Thread Type).</t>
  </si>
  <si>
    <t>2 light though 1 switch</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</si>
  <si>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</si>
  <si>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</si>
  <si>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</si>
  <si>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</si>
  <si>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</si>
  <si>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</si>
  <si>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</si>
  <si>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1CX 6 rm BYA</t>
  </si>
  <si>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</si>
  <si>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</si>
  <si>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</si>
  <si>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r>
      <t xml:space="preserve">PLAIN GYPSUM BOARD FIXED PARTITION </t>
    </r>
    <r>
      <rPr>
        <sz val="8"/>
        <rFont val="Arial Narrow"/>
        <family val="2"/>
      </rPr>
      <t>with Necessary Accessories</t>
    </r>
  </si>
  <si>
    <r>
      <t>SOLID BOARD DOOR</t>
    </r>
    <r>
      <rPr>
        <sz val="8"/>
        <rFont val="Arial Narrow"/>
        <family val="2"/>
      </rPr>
      <t xml:space="preserve"> with Necessary Accessories</t>
    </r>
  </si>
  <si>
    <r>
      <t>ALUMINUM LOUVER</t>
    </r>
    <r>
      <rPr>
        <sz val="8"/>
        <rFont val="Arial Narrow"/>
        <family val="2"/>
      </rPr>
      <t xml:space="preserve"> </t>
    </r>
    <r>
      <rPr>
        <sz val="8"/>
        <rFont val="Arial Narrow"/>
        <family val="2"/>
      </rPr>
      <t>Supplying, fitting and fixing of aluminum louver screen to house outdoor AC units made of 4” section colored anodized / powder coated aluminum louver sections with all foreign made hardwires, sealant etc. in/c required scaffoldings etc. complete in all respect as per design, drawing and direction of Architect/Authority.</t>
    </r>
  </si>
  <si>
    <t>B. PAINT WORKS</t>
  </si>
  <si>
    <t xml:space="preserve">C. TILE/MARBLE &amp; FLOOR FINISH WORKS </t>
  </si>
  <si>
    <t>D. ELECTRICAL WORKS</t>
  </si>
  <si>
    <t xml:space="preserve">E. IT &amp; NETWORKING WORKS </t>
  </si>
  <si>
    <t xml:space="preserve">F. DOORS &amp; PARTITIONS </t>
  </si>
  <si>
    <t>Dismantling &amp; Site Mobilization [All Necessary Dismantling to Complete the Project]</t>
  </si>
  <si>
    <r>
      <t xml:space="preserve">5” THICK BRICK WORK </t>
    </r>
    <r>
      <rPr>
        <sz val="8"/>
        <rFont val="Arial Narrow"/>
        <family val="2"/>
      </rPr>
      <t>Brick work with 1st class bricks of one brick width [±5”] in cement mortar (1:4) in exterior or interior walls in/c filling the interstices with mortar, racking out joints cleaning and soaking the bricks at least for 24 hours before use and necessary scaffolding, curing at least for 7 days etc. complete in all respect as per design drawing and direction of Architect/ Authority.</t>
    </r>
  </si>
  <si>
    <r>
      <t>ROLLING SHUTTER</t>
    </r>
    <r>
      <rPr>
        <sz val="8"/>
        <rFont val="Arial Narrow"/>
        <family val="2"/>
      </rPr>
      <t xml:space="preserve"> Supply, fitting &amp; fixing steel rolling shutter made of strips imported G.P. sheet of approved thickness and quality including locking arrangement and paint finish etc. complete in all respect as per design drawing and direction of Architect/ Authority.</t>
    </r>
  </si>
  <si>
    <r>
      <t xml:space="preserve">MIRROR POLISHED HOMOGENEOUS FLOOR TILE [CHARU/RAK/EQUIVALENT] </t>
    </r>
    <r>
      <rPr>
        <sz val="8"/>
        <rFont val="Arial Narrow"/>
        <family val="2"/>
      </rPr>
      <t xml:space="preserve">Supplying, fitting and fixing homogeneous floor tiles [local] of 24" x 24"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</si>
  <si>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SCHEDULE OF ITEM AND BILL OF QUANTITIES : INTERIOR FIT-OUT WORKS AT GABTOLI BUS STAND ATM BOOTH</t>
  </si>
  <si>
    <r>
      <t xml:space="preserve">IT RACK (6U) </t>
    </r>
    <r>
      <rPr>
        <sz val="8"/>
        <rFont val="Arial Narrow"/>
        <family val="2"/>
      </rPr>
      <t xml:space="preserve">Brand for wire manager, cable, modulor, conector, face plate &amp; patch cord -----Panduit/Systemax/AMP </t>
    </r>
  </si>
  <si>
    <r>
      <t>NETWORKING WORKS:</t>
    </r>
    <r>
      <rPr>
        <sz val="8"/>
        <rFont val="Arial Narrow"/>
        <family val="2"/>
      </rPr>
      <t xml:space="preserve"> </t>
    </r>
    <r>
      <rPr>
        <b/>
        <sz val="8"/>
        <rFont val="Arial Narrow"/>
        <family val="2"/>
      </rPr>
      <t xml:space="preserve">4 nos Network Cabling from Server to ATMs </t>
    </r>
    <r>
      <rPr>
        <sz val="8"/>
        <rFont val="Arial Narrow"/>
        <family val="2"/>
      </rPr>
      <t>with Face Plate etc All Complete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</si>
</sst>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_);_(* \(#,##0\);_(* \-??_);_(@_)"/>
    <numFmt numFmtId="166" formatCode="0.0"/>
  </numFmts>
  <fonts count="8" x14ac:knownFonts="1">
    <font>
      <sz val="11"/>
      <color theme="1"/>
      <name val="Calibri"/>
      <family val="2"/>
      <scheme val="minor"/>
    </font>
    <font>
      <sz val="11"/>
      <color theme="1"/>
      <name val="Calibri"/>
      <family val="2"/>
      <scheme val="minor"/>
    </font>
    <font>
      <b/>
      <sz val="8"/>
      <name val="Arial Narrow"/>
      <family val="2"/>
    </font>
    <font>
      <sz val="10"/>
      <name val="Arial"/>
      <family val="2"/>
    </font>
    <font>
      <sz val="8"/>
      <name val="Arial Narrow"/>
      <family val="2"/>
    </font>
    <font>
      <sz val="10"/>
      <name val="Lucida Sans Unicode"/>
      <family val="2"/>
    </font>
    <font>
      <b/>
      <sz val="10"/>
      <name val="Arial"/>
      <family val="2"/>
    </font>
    <font>
      <b/>
      <sz val="10"/>
      <name val="Arial Narrow"/>
      <family val="2"/>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indexed="9"/>
        <bgColor indexed="64"/>
      </patternFill>
    </fill>
    <fill>
      <patternFill patternType="solid">
        <fgColor rgb="FF00B0F0"/>
        <bgColor indexed="64"/>
      </patternFill>
    </fill>
  </fills>
  <borders count="28">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93">
    <xf numFmtId="0" fontId="0" fillId="0" borderId="0" xfId="0"/>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165" fontId="2" fillId="2" borderId="4" xfId="1"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hidden="1"/>
    </xf>
    <xf numFmtId="37" fontId="4" fillId="3" borderId="7" xfId="1" applyNumberFormat="1" applyFont="1" applyFill="1" applyBorder="1" applyAlignment="1" applyProtection="1">
      <alignment horizontal="center" vertical="center" wrapText="1"/>
      <protection hidden="1"/>
    </xf>
    <xf numFmtId="165" fontId="2" fillId="0" borderId="8" xfId="1" applyNumberFormat="1" applyFont="1" applyFill="1" applyBorder="1" applyAlignment="1" applyProtection="1">
      <alignment horizontal="center" vertical="center" wrapText="1"/>
      <protection locked="0"/>
    </xf>
    <xf numFmtId="0" fontId="4" fillId="4" borderId="7" xfId="0" applyFont="1" applyFill="1" applyBorder="1" applyAlignment="1" applyProtection="1">
      <alignment horizontal="justify" vertical="center" wrapText="1"/>
      <protection locked="0"/>
    </xf>
    <xf numFmtId="0" fontId="4" fillId="0" borderId="9"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4" fillId="0" borderId="3" xfId="1" applyNumberFormat="1" applyFont="1" applyFill="1" applyBorder="1" applyAlignment="1" applyProtection="1">
      <alignment horizontal="center" vertical="center" wrapText="1"/>
      <protection hidden="1"/>
    </xf>
    <xf numFmtId="37" fontId="4" fillId="3" borderId="3" xfId="1" applyNumberFormat="1" applyFont="1" applyFill="1" applyBorder="1" applyAlignment="1" applyProtection="1">
      <alignment horizontal="center" vertical="center" wrapText="1"/>
      <protection hidden="1"/>
    </xf>
    <xf numFmtId="37" fontId="4" fillId="0" borderId="3" xfId="1" applyNumberFormat="1" applyFont="1" applyFill="1" applyBorder="1" applyAlignment="1" applyProtection="1">
      <alignment horizontal="center" vertical="center" wrapText="1"/>
      <protection locked="0"/>
    </xf>
    <xf numFmtId="164" fontId="4" fillId="0" borderId="3" xfId="1" applyNumberFormat="1" applyFont="1" applyFill="1" applyBorder="1" applyAlignment="1" applyProtection="1">
      <alignment horizontal="center" vertical="center" wrapText="1"/>
      <protection locked="0"/>
    </xf>
    <xf numFmtId="0" fontId="4" fillId="3" borderId="3" xfId="0" applyFont="1" applyFill="1" applyBorder="1" applyAlignment="1">
      <alignment horizontal="center" vertical="center" wrapText="1"/>
    </xf>
    <xf numFmtId="0" fontId="4" fillId="0" borderId="10" xfId="0" applyFont="1" applyBorder="1" applyAlignment="1" applyProtection="1">
      <alignment horizontal="center" vertical="center" wrapText="1"/>
      <protection hidden="1"/>
    </xf>
    <xf numFmtId="164" fontId="2" fillId="4" borderId="3" xfId="0" applyNumberFormat="1" applyFont="1" applyFill="1" applyBorder="1" applyAlignment="1" applyProtection="1">
      <alignment horizontal="justify" vertical="center" wrapText="1"/>
      <protection locked="0"/>
    </xf>
    <xf numFmtId="0" fontId="4" fillId="4" borderId="3" xfId="0" applyFont="1" applyFill="1" applyBorder="1" applyAlignment="1" applyProtection="1">
      <alignment horizontal="justify" vertical="center" wrapText="1"/>
      <protection locked="0"/>
    </xf>
    <xf numFmtId="0" fontId="4" fillId="0" borderId="3"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4" fillId="3" borderId="3" xfId="0" applyFont="1" applyFill="1" applyBorder="1" applyAlignment="1" applyProtection="1">
      <alignment horizontal="center" vertical="center" wrapText="1"/>
      <protection hidden="1"/>
    </xf>
    <xf numFmtId="37" fontId="4" fillId="3" borderId="3" xfId="1" applyNumberFormat="1" applyFont="1" applyFill="1" applyBorder="1" applyAlignment="1" applyProtection="1">
      <alignment horizontal="center" vertical="center" wrapText="1"/>
      <protection locked="0"/>
    </xf>
    <xf numFmtId="0" fontId="2" fillId="4" borderId="3" xfId="0" applyFont="1" applyFill="1" applyBorder="1" applyAlignment="1">
      <alignment horizontal="justify" vertical="center" wrapText="1"/>
    </xf>
    <xf numFmtId="164" fontId="2" fillId="0" borderId="3" xfId="1" applyNumberFormat="1" applyFont="1" applyFill="1" applyBorder="1" applyAlignment="1" applyProtection="1">
      <alignment horizontal="center" vertical="center" wrapText="1"/>
      <protection locked="0"/>
    </xf>
    <xf numFmtId="164" fontId="4" fillId="0" borderId="16" xfId="1" applyNumberFormat="1" applyFont="1" applyFill="1" applyBorder="1" applyAlignment="1" applyProtection="1">
      <alignment horizontal="center" vertical="center" wrapText="1"/>
      <protection hidden="1"/>
    </xf>
    <xf numFmtId="37" fontId="2" fillId="3" borderId="17" xfId="1" applyNumberFormat="1" applyFont="1" applyFill="1" applyBorder="1" applyAlignment="1" applyProtection="1">
      <alignment horizontal="center" vertical="center" wrapText="1"/>
      <protection hidden="1"/>
    </xf>
    <xf numFmtId="37" fontId="4" fillId="0" borderId="17" xfId="1" applyNumberFormat="1"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hidden="1"/>
    </xf>
    <xf numFmtId="0" fontId="4" fillId="4" borderId="3" xfId="0" applyFont="1" applyFill="1" applyBorder="1" applyAlignment="1" applyProtection="1">
      <alignment horizontal="left" vertical="center" wrapText="1"/>
      <protection hidden="1"/>
    </xf>
    <xf numFmtId="166" fontId="4" fillId="4" borderId="3" xfId="0" applyNumberFormat="1" applyFont="1" applyFill="1" applyBorder="1" applyAlignment="1" applyProtection="1">
      <alignment horizontal="center" vertical="center" wrapText="1"/>
      <protection hidden="1"/>
    </xf>
    <xf numFmtId="0" fontId="4" fillId="4" borderId="3" xfId="0" applyFont="1" applyFill="1" applyBorder="1" applyAlignment="1" applyProtection="1">
      <alignment horizontal="justify" vertical="center" wrapText="1"/>
      <protection hidden="1"/>
    </xf>
    <xf numFmtId="0" fontId="4" fillId="4" borderId="3" xfId="0" applyFont="1" applyFill="1" applyBorder="1" applyAlignment="1" applyProtection="1">
      <alignment horizontal="center" vertical="center" wrapText="1"/>
      <protection hidden="1"/>
    </xf>
    <xf numFmtId="0" fontId="2" fillId="4" borderId="3" xfId="0" applyFont="1" applyFill="1" applyBorder="1" applyAlignment="1" applyProtection="1">
      <alignment horizontal="justify" vertical="center" wrapText="1"/>
      <protection hidden="1"/>
    </xf>
    <xf numFmtId="164" fontId="4" fillId="0" borderId="11" xfId="1" applyNumberFormat="1" applyFont="1" applyFill="1" applyBorder="1" applyAlignment="1" applyProtection="1">
      <alignment horizontal="center" vertical="center" wrapText="1"/>
      <protection hidden="1"/>
    </xf>
    <xf numFmtId="37" fontId="4" fillId="3" borderId="11" xfId="1" applyNumberFormat="1" applyFont="1" applyFill="1" applyBorder="1" applyAlignment="1" applyProtection="1">
      <alignment horizontal="center" vertical="center" wrapText="1"/>
      <protection hidden="1"/>
    </xf>
    <xf numFmtId="0" fontId="2" fillId="0" borderId="11" xfId="0" applyFont="1" applyBorder="1" applyAlignment="1" applyProtection="1">
      <alignment horizontal="justify" vertical="center" wrapText="1"/>
      <protection hidden="1"/>
    </xf>
    <xf numFmtId="0" fontId="4" fillId="0" borderId="11" xfId="0" applyFont="1" applyBorder="1" applyAlignment="1" applyProtection="1">
      <alignment horizontal="center" vertical="center" wrapText="1"/>
      <protection hidden="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4" fillId="4" borderId="17" xfId="0" applyFont="1" applyFill="1" applyBorder="1" applyAlignment="1" applyProtection="1">
      <alignment horizontal="center" vertical="center" wrapText="1"/>
      <protection locked="0"/>
    </xf>
    <xf numFmtId="0" fontId="5" fillId="4" borderId="0" xfId="0" applyFont="1" applyFill="1" applyAlignment="1">
      <alignment horizontal="justify" vertical="top" wrapText="1"/>
    </xf>
    <xf numFmtId="43" fontId="4" fillId="4" borderId="3" xfId="1" applyFont="1" applyFill="1" applyBorder="1" applyAlignment="1">
      <alignment horizontal="center" vertical="top" wrapText="1"/>
    </xf>
    <xf numFmtId="4" fontId="4" fillId="4" borderId="3" xfId="1" applyNumberFormat="1" applyFont="1" applyFill="1" applyBorder="1" applyAlignment="1">
      <alignment horizontal="center" vertical="top" wrapText="1"/>
    </xf>
    <xf numFmtId="0" fontId="2" fillId="0" borderId="0" xfId="0" applyFont="1" applyAlignment="1" applyProtection="1">
      <alignment horizontal="right" vertical="center" wrapText="1"/>
      <protection hidden="1"/>
    </xf>
    <xf numFmtId="164" fontId="2" fillId="4" borderId="0" xfId="0" applyNumberFormat="1" applyFont="1" applyFill="1" applyAlignment="1" applyProtection="1">
      <alignment horizontal="justify" vertical="center" wrapText="1"/>
      <protection locked="0"/>
    </xf>
    <xf numFmtId="0" fontId="6" fillId="0" borderId="3" xfId="0" applyFont="1" applyBorder="1" applyAlignment="1">
      <alignment horizontal="center" vertical="center"/>
    </xf>
    <xf numFmtId="164" fontId="6" fillId="0" borderId="3" xfId="1" applyNumberFormat="1" applyFont="1" applyBorder="1" applyAlignment="1">
      <alignment horizontal="center" vertical="center"/>
    </xf>
    <xf numFmtId="0" fontId="0" fillId="0" borderId="3" xfId="0" applyBorder="1" applyAlignment="1">
      <alignment vertical="center"/>
    </xf>
    <xf numFmtId="0" fontId="6" fillId="0" borderId="3" xfId="0" applyFont="1" applyBorder="1" applyAlignment="1">
      <alignment horizontal="right" vertical="center"/>
    </xf>
    <xf numFmtId="164" fontId="3" fillId="0" borderId="0" xfId="1" applyNumberFormat="1" applyFont="1"/>
    <xf numFmtId="0" fontId="4" fillId="0" borderId="3" xfId="0" applyFont="1" applyBorder="1" applyAlignment="1" applyProtection="1">
      <alignment horizontal="left" vertical="center" wrapText="1"/>
      <protection hidden="1"/>
    </xf>
    <xf numFmtId="43" fontId="2" fillId="4" borderId="21" xfId="0" applyNumberFormat="1" applyFont="1" applyFill="1" applyBorder="1" applyAlignment="1" applyProtection="1">
      <alignment horizontal="justify" vertical="center" wrapText="1"/>
      <protection locked="0"/>
    </xf>
    <xf numFmtId="164" fontId="6" fillId="0" borderId="3" xfId="1" applyNumberFormat="1" applyFont="1" applyBorder="1" applyAlignment="1">
      <alignment vertical="center"/>
    </xf>
    <xf numFmtId="0" fontId="2" fillId="0" borderId="0" xfId="0" applyFont="1" applyAlignment="1" applyProtection="1">
      <alignment horizontal="justify" vertical="center" wrapText="1"/>
      <protection hidden="1"/>
    </xf>
    <xf numFmtId="0" fontId="2" fillId="3" borderId="17" xfId="0" applyFont="1" applyFill="1" applyBorder="1" applyAlignment="1">
      <alignment horizontal="left" vertical="top" wrapText="1"/>
    </xf>
    <xf numFmtId="0" fontId="2" fillId="3" borderId="7" xfId="0" applyFont="1" applyFill="1" applyBorder="1" applyAlignment="1">
      <alignment horizontal="justify" vertical="top" wrapText="1"/>
    </xf>
    <xf numFmtId="43" fontId="0" fillId="0" borderId="0" xfId="1" applyFont="1"/>
    <xf numFmtId="43" fontId="2" fillId="3" borderId="7" xfId="1" applyFont="1" applyFill="1" applyBorder="1" applyAlignment="1">
      <alignment horizontal="center" vertical="center" wrapText="1"/>
    </xf>
    <xf numFmtId="0" fontId="7" fillId="5" borderId="3" xfId="0" applyFont="1" applyFill="1" applyBorder="1" applyAlignment="1">
      <alignment horizontal="center" vertical="center" wrapText="1"/>
    </xf>
    <xf numFmtId="0" fontId="2" fillId="5" borderId="0" xfId="0" applyFont="1" applyFill="1" applyAlignment="1" applyProtection="1">
      <alignment horizontal="center" vertical="center" wrapText="1"/>
      <protection locked="0"/>
    </xf>
    <xf numFmtId="0" fontId="2" fillId="0" borderId="5" xfId="0" applyFont="1" applyBorder="1" applyAlignment="1" applyProtection="1">
      <alignment horizontal="left" vertical="center" wrapText="1"/>
      <protection hidden="1"/>
    </xf>
    <xf numFmtId="0" fontId="2" fillId="0" borderId="6" xfId="0" applyFont="1" applyBorder="1" applyAlignment="1" applyProtection="1">
      <alignment horizontal="left" vertical="center" wrapText="1"/>
      <protection hidden="1"/>
    </xf>
    <xf numFmtId="0" fontId="2" fillId="0" borderId="12" xfId="0" applyFont="1" applyBorder="1" applyAlignment="1" applyProtection="1">
      <alignment horizontal="left" vertical="center" wrapText="1"/>
      <protection hidden="1"/>
    </xf>
    <xf numFmtId="0" fontId="2" fillId="0" borderId="13" xfId="0" applyFont="1" applyBorder="1" applyAlignment="1" applyProtection="1">
      <alignment horizontal="left" vertical="center" wrapText="1"/>
      <protection hidden="1"/>
    </xf>
    <xf numFmtId="0" fontId="2" fillId="0" borderId="26" xfId="0" applyFont="1" applyBorder="1" applyAlignment="1" applyProtection="1">
      <alignment horizontal="right" vertical="center" wrapText="1"/>
      <protection hidden="1"/>
    </xf>
    <xf numFmtId="0" fontId="2" fillId="0" borderId="0" xfId="0" applyFont="1" applyAlignment="1" applyProtection="1">
      <alignment horizontal="right" vertical="center" wrapText="1"/>
      <protection hidden="1"/>
    </xf>
    <xf numFmtId="0" fontId="2" fillId="0" borderId="27" xfId="0" applyFont="1" applyBorder="1" applyAlignment="1" applyProtection="1">
      <alignment horizontal="right" vertical="center" wrapText="1"/>
      <protection hidden="1"/>
    </xf>
    <xf numFmtId="0" fontId="2" fillId="0" borderId="25" xfId="0" applyFont="1" applyBorder="1" applyAlignment="1" applyProtection="1">
      <alignment horizontal="right" vertical="center" wrapText="1"/>
      <protection hidden="1"/>
    </xf>
    <xf numFmtId="0" fontId="2" fillId="0" borderId="22" xfId="0" applyFont="1" applyBorder="1" applyAlignment="1" applyProtection="1">
      <alignment horizontal="right" vertical="center" wrapText="1"/>
      <protection hidden="1"/>
    </xf>
    <xf numFmtId="0" fontId="2" fillId="0" borderId="23" xfId="0" applyFont="1" applyBorder="1" applyAlignment="1" applyProtection="1">
      <alignment horizontal="right" vertical="center" wrapText="1"/>
      <protection hidden="1"/>
    </xf>
    <xf numFmtId="0" fontId="2" fillId="0" borderId="14" xfId="0" applyFont="1" applyBorder="1" applyAlignment="1" applyProtection="1">
      <alignment horizontal="left" vertical="center" wrapText="1"/>
      <protection hidden="1"/>
    </xf>
    <xf numFmtId="0" fontId="2" fillId="0" borderId="15" xfId="0" applyFont="1" applyBorder="1" applyAlignment="1" applyProtection="1">
      <alignment horizontal="left" vertical="center" wrapText="1"/>
      <protection hidden="1"/>
    </xf>
    <xf numFmtId="0" fontId="2" fillId="0" borderId="5" xfId="0" applyFont="1" applyBorder="1" applyAlignment="1" applyProtection="1">
      <alignment horizontal="right" vertical="center" wrapText="1"/>
      <protection hidden="1"/>
    </xf>
    <xf numFmtId="0" fontId="2" fillId="0" borderId="24"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xf numFmtId="0" fontId="2" fillId="0" borderId="20" xfId="0" applyFont="1" applyBorder="1" applyAlignment="1" applyProtection="1">
      <alignment horizontal="right" vertical="center" wrapText="1"/>
      <protection locked="0"/>
    </xf>
    <xf numFmtId="0" fontId="2" fillId="0" borderId="21" xfId="0" applyFont="1" applyBorder="1" applyAlignment="1" applyProtection="1">
      <alignment horizontal="right" vertical="center" wrapText="1"/>
      <protection locked="0"/>
    </xf>
    <xf numFmtId="0" fontId="2" fillId="4" borderId="3" xfId="0" applyFont="1" applyFill="1" applyBorder="1" applyAlignment="1">
      <alignment horizontal="left" vertical="top" wrapText="1"/>
    </xf>
    <xf numFmtId="0" fontId="2" fillId="3" borderId="24"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2" fillId="0" borderId="18" xfId="0" applyFont="1" applyBorder="1" applyAlignment="1" applyProtection="1">
      <alignment horizontal="left" vertical="center" wrapText="1"/>
      <protection hidden="1"/>
    </xf>
    <xf numFmtId="0" fontId="2" fillId="0" borderId="19" xfId="0" applyFont="1" applyBorder="1" applyAlignment="1" applyProtection="1">
      <alignment horizontal="left" vertical="center" wrapText="1"/>
      <protection hidden="1"/>
    </xf>
    <xf numFmtId="0" fontId="2" fillId="0" borderId="4" xfId="0" applyFont="1" applyBorder="1" applyAlignment="1" applyProtection="1">
      <alignment horizontal="right" vertical="center" wrapText="1"/>
      <protection hidden="1"/>
    </xf>
    <xf numFmtId="43" fontId="4" fillId="3" borderId="17" xfId="1" applyFont="1" applyFill="1" applyBorder="1" applyAlignment="1">
      <alignment horizontal="center" vertical="center" wrapText="1"/>
    </xf>
    <xf numFmtId="43" fontId="4" fillId="3" borderId="7" xfId="1"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17" xfId="1" applyNumberFormat="1" applyFont="1" applyFill="1" applyBorder="1" applyAlignment="1">
      <alignment horizontal="center" vertical="center" wrapText="1"/>
    </xf>
    <xf numFmtId="0" fontId="4" fillId="3" borderId="7" xfId="1" applyNumberFormat="1" applyFont="1" applyFill="1" applyBorder="1" applyAlignment="1">
      <alignment horizontal="center" vertical="center" wrapText="1"/>
    </xf>
    <xf numFmtId="4" fontId="4" fillId="3" borderId="17" xfId="1" applyNumberFormat="1" applyFont="1" applyFill="1" applyBorder="1" applyAlignment="1">
      <alignment horizontal="center" vertical="center" wrapText="1"/>
    </xf>
    <xf numFmtId="4" fontId="4" fillId="3" borderId="7" xfId="1" applyNumberFormat="1"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election activeCell="A2" sqref="A2"/>
    </sheetView>
  </sheetViews>
  <sheetFormatPr defaultRowHeight="14.4" x14ac:dyDescent="0.3"/>
  <cols>
    <col min="1" max="1" width="39.77734375" bestFit="1" customWidth="1"/>
    <col min="2" max="2" width="31.21875" style="51" customWidth="1"/>
  </cols>
  <sheetData>
    <row r="1" spans="1:2" ht="30" customHeight="1" x14ac:dyDescent="0.3">
      <c r="A1" s="60" t="s">
        <v>61</v>
      </c>
      <c r="B1" s="60"/>
    </row>
    <row r="2" spans="1:2" ht="15" customHeight="1" x14ac:dyDescent="0.3">
      <c r="A2" s="47" t="s">
        <v>23</v>
      </c>
      <c r="B2" s="48" t="s">
        <v>24</v>
      </c>
    </row>
    <row r="3" spans="1:2" ht="15" customHeight="1" x14ac:dyDescent="0.3">
      <c r="A3" s="49" t="s">
        <v>5</v>
      </c>
      <c r="B3" s="54">
        <f>BOQ!F11</f>
        <v>0</v>
      </c>
    </row>
    <row r="4" spans="1:2" ht="15" customHeight="1" x14ac:dyDescent="0.3">
      <c r="A4" s="49" t="s">
        <v>52</v>
      </c>
      <c r="B4" s="54">
        <f>BOQ!F15</f>
        <v>0</v>
      </c>
    </row>
    <row r="5" spans="1:2" ht="15" customHeight="1" x14ac:dyDescent="0.3">
      <c r="A5" s="49" t="s">
        <v>53</v>
      </c>
      <c r="B5" s="54">
        <f>BOQ!F21</f>
        <v>0</v>
      </c>
    </row>
    <row r="6" spans="1:2" ht="15" customHeight="1" x14ac:dyDescent="0.3">
      <c r="A6" s="49" t="s">
        <v>54</v>
      </c>
      <c r="B6" s="54">
        <f>BOQ!F44</f>
        <v>0</v>
      </c>
    </row>
    <row r="7" spans="1:2" ht="15" customHeight="1" x14ac:dyDescent="0.3">
      <c r="A7" s="49" t="s">
        <v>55</v>
      </c>
      <c r="B7" s="54">
        <f>BOQ!F48</f>
        <v>0</v>
      </c>
    </row>
    <row r="8" spans="1:2" ht="15" customHeight="1" x14ac:dyDescent="0.3">
      <c r="A8" s="49" t="s">
        <v>56</v>
      </c>
      <c r="B8" s="54">
        <f>BOQ!F56</f>
        <v>0</v>
      </c>
    </row>
    <row r="9" spans="1:2" ht="15" customHeight="1" x14ac:dyDescent="0.3">
      <c r="A9" s="50" t="s">
        <v>29</v>
      </c>
      <c r="B9" s="54">
        <f>BOQ!F58</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59"/>
  <sheetViews>
    <sheetView tabSelected="1" topLeftCell="A44" workbookViewId="0">
      <selection activeCell="F58" sqref="F58"/>
    </sheetView>
  </sheetViews>
  <sheetFormatPr defaultRowHeight="14.4" x14ac:dyDescent="0.3"/>
  <cols>
    <col min="1" max="1" width="4.44140625" bestFit="1" customWidth="1"/>
    <col min="2" max="2" width="60.21875" customWidth="1"/>
    <col min="3" max="3" width="6.5546875" customWidth="1"/>
    <col min="4" max="4" width="6.77734375" customWidth="1"/>
    <col min="5" max="5" width="10.21875" bestFit="1" customWidth="1"/>
    <col min="6" max="6" width="11.5546875" bestFit="1" customWidth="1"/>
  </cols>
  <sheetData>
    <row r="2" spans="1:6" x14ac:dyDescent="0.3">
      <c r="A2" s="61" t="s">
        <v>61</v>
      </c>
      <c r="B2" s="61"/>
      <c r="C2" s="61"/>
      <c r="D2" s="61"/>
      <c r="E2" s="61"/>
      <c r="F2" s="61"/>
    </row>
    <row r="3" spans="1:6" x14ac:dyDescent="0.3">
      <c r="A3" s="40"/>
      <c r="B3" s="40"/>
      <c r="C3" s="40"/>
      <c r="D3" s="40"/>
      <c r="E3" s="40"/>
      <c r="F3" s="40"/>
    </row>
    <row r="4" spans="1:6" x14ac:dyDescent="0.3">
      <c r="A4" s="1" t="s">
        <v>13</v>
      </c>
      <c r="B4" s="2" t="s">
        <v>0</v>
      </c>
      <c r="C4" s="3" t="s">
        <v>1</v>
      </c>
      <c r="D4" s="3" t="s">
        <v>2</v>
      </c>
      <c r="E4" s="4" t="s">
        <v>3</v>
      </c>
      <c r="F4" s="5" t="s">
        <v>4</v>
      </c>
    </row>
    <row r="5" spans="1:6" x14ac:dyDescent="0.3">
      <c r="A5" s="62" t="s">
        <v>5</v>
      </c>
      <c r="B5" s="63"/>
      <c r="C5" s="6"/>
      <c r="D5" s="7"/>
      <c r="E5" s="8"/>
      <c r="F5" s="9"/>
    </row>
    <row r="6" spans="1:6" x14ac:dyDescent="0.3">
      <c r="A6" s="10">
        <v>1</v>
      </c>
      <c r="B6" s="11" t="s">
        <v>57</v>
      </c>
      <c r="C6" s="12" t="s">
        <v>19</v>
      </c>
      <c r="D6" s="13">
        <v>1</v>
      </c>
      <c r="E6" s="23"/>
      <c r="F6" s="15">
        <f>D6*E6</f>
        <v>0</v>
      </c>
    </row>
    <row r="7" spans="1:6" ht="40.799999999999997" x14ac:dyDescent="0.3">
      <c r="A7" s="10">
        <v>2</v>
      </c>
      <c r="B7" s="11" t="s">
        <v>58</v>
      </c>
      <c r="C7" s="12" t="s">
        <v>20</v>
      </c>
      <c r="D7" s="13">
        <v>80</v>
      </c>
      <c r="E7" s="14"/>
      <c r="F7" s="15">
        <f t="shared" ref="F7:F10" si="0">E7*D7</f>
        <v>0</v>
      </c>
    </row>
    <row r="8" spans="1:6" ht="71.400000000000006" x14ac:dyDescent="0.3">
      <c r="A8" s="10">
        <v>3</v>
      </c>
      <c r="B8" s="11" t="s">
        <v>27</v>
      </c>
      <c r="C8" s="12" t="s">
        <v>28</v>
      </c>
      <c r="D8" s="13">
        <v>3</v>
      </c>
      <c r="E8" s="14"/>
      <c r="F8" s="15">
        <f t="shared" si="0"/>
        <v>0</v>
      </c>
    </row>
    <row r="9" spans="1:6" ht="30.6" x14ac:dyDescent="0.3">
      <c r="A9" s="10">
        <v>4</v>
      </c>
      <c r="B9" s="11" t="s">
        <v>30</v>
      </c>
      <c r="C9" s="12" t="s">
        <v>20</v>
      </c>
      <c r="D9" s="13">
        <v>160</v>
      </c>
      <c r="E9" s="14"/>
      <c r="F9" s="15">
        <f t="shared" si="0"/>
        <v>0</v>
      </c>
    </row>
    <row r="10" spans="1:6" ht="30.6" x14ac:dyDescent="0.3">
      <c r="A10" s="10">
        <v>5</v>
      </c>
      <c r="B10" s="11" t="s">
        <v>59</v>
      </c>
      <c r="C10" s="12" t="s">
        <v>20</v>
      </c>
      <c r="D10" s="13">
        <v>0</v>
      </c>
      <c r="E10" s="14"/>
      <c r="F10" s="15">
        <f t="shared" si="0"/>
        <v>0</v>
      </c>
    </row>
    <row r="11" spans="1:6" ht="15" customHeight="1" x14ac:dyDescent="0.3">
      <c r="A11" s="66" t="s">
        <v>6</v>
      </c>
      <c r="B11" s="67"/>
      <c r="C11" s="67"/>
      <c r="D11" s="67"/>
      <c r="E11" s="68"/>
      <c r="F11" s="18">
        <f>SUM(F6:F10)</f>
        <v>0</v>
      </c>
    </row>
    <row r="12" spans="1:6" x14ac:dyDescent="0.3">
      <c r="A12" s="64" t="s">
        <v>52</v>
      </c>
      <c r="B12" s="65"/>
      <c r="C12" s="20"/>
      <c r="D12" s="13"/>
      <c r="E12" s="14"/>
      <c r="F12" s="19"/>
    </row>
    <row r="13" spans="1:6" ht="30.6" x14ac:dyDescent="0.3">
      <c r="A13" s="17">
        <v>1</v>
      </c>
      <c r="B13" s="11" t="s">
        <v>8</v>
      </c>
      <c r="C13" s="12" t="s">
        <v>20</v>
      </c>
      <c r="D13" s="16">
        <v>450</v>
      </c>
      <c r="E13" s="14"/>
      <c r="F13" s="15">
        <f t="shared" ref="F13:F14" si="1">E13*D13</f>
        <v>0</v>
      </c>
    </row>
    <row r="14" spans="1:6" ht="20.399999999999999" x14ac:dyDescent="0.3">
      <c r="A14" s="20">
        <v>2</v>
      </c>
      <c r="B14" s="11" t="s">
        <v>31</v>
      </c>
      <c r="C14" s="12" t="s">
        <v>20</v>
      </c>
      <c r="D14" s="16">
        <v>150</v>
      </c>
      <c r="E14" s="14"/>
      <c r="F14" s="15">
        <f t="shared" si="1"/>
        <v>0</v>
      </c>
    </row>
    <row r="15" spans="1:6" ht="15" customHeight="1" x14ac:dyDescent="0.3">
      <c r="A15" s="74" t="s">
        <v>6</v>
      </c>
      <c r="B15" s="75"/>
      <c r="C15" s="75"/>
      <c r="D15" s="75"/>
      <c r="E15" s="76"/>
      <c r="F15" s="18">
        <f>SUM(F13:F14)</f>
        <v>0</v>
      </c>
    </row>
    <row r="16" spans="1:6" x14ac:dyDescent="0.3">
      <c r="A16" s="64" t="s">
        <v>53</v>
      </c>
      <c r="B16" s="65"/>
      <c r="C16" s="21"/>
      <c r="D16" s="13"/>
      <c r="E16" s="14"/>
      <c r="F16" s="19"/>
    </row>
    <row r="17" spans="1:6" ht="51" x14ac:dyDescent="0.3">
      <c r="A17" s="17">
        <v>1</v>
      </c>
      <c r="B17" s="11" t="s">
        <v>60</v>
      </c>
      <c r="C17" s="20" t="s">
        <v>20</v>
      </c>
      <c r="D17" s="16">
        <v>180</v>
      </c>
      <c r="E17" s="14"/>
      <c r="F17" s="15">
        <f t="shared" ref="F17:F20" si="2">E17*D17</f>
        <v>0</v>
      </c>
    </row>
    <row r="18" spans="1:6" ht="51" x14ac:dyDescent="0.3">
      <c r="A18" s="20">
        <v>2</v>
      </c>
      <c r="B18" s="11" t="s">
        <v>25</v>
      </c>
      <c r="C18" s="20" t="s">
        <v>20</v>
      </c>
      <c r="D18" s="16">
        <v>0</v>
      </c>
      <c r="E18" s="14"/>
      <c r="F18" s="15">
        <f t="shared" si="2"/>
        <v>0</v>
      </c>
    </row>
    <row r="19" spans="1:6" ht="40.799999999999997" x14ac:dyDescent="0.3">
      <c r="A19" s="20">
        <v>3</v>
      </c>
      <c r="B19" s="11" t="s">
        <v>32</v>
      </c>
      <c r="C19" s="20" t="s">
        <v>20</v>
      </c>
      <c r="D19" s="16">
        <v>0</v>
      </c>
      <c r="E19" s="23"/>
      <c r="F19" s="15">
        <f t="shared" si="2"/>
        <v>0</v>
      </c>
    </row>
    <row r="20" spans="1:6" ht="51" x14ac:dyDescent="0.3">
      <c r="A20" s="20">
        <v>4</v>
      </c>
      <c r="B20" s="11" t="s">
        <v>33</v>
      </c>
      <c r="C20" s="20" t="s">
        <v>20</v>
      </c>
      <c r="D20" s="16">
        <v>0</v>
      </c>
      <c r="E20" s="14"/>
      <c r="F20" s="15">
        <f t="shared" si="2"/>
        <v>0</v>
      </c>
    </row>
    <row r="21" spans="1:6" ht="15" customHeight="1" x14ac:dyDescent="0.3">
      <c r="A21" s="74" t="s">
        <v>6</v>
      </c>
      <c r="B21" s="75"/>
      <c r="C21" s="75"/>
      <c r="D21" s="75"/>
      <c r="E21" s="76"/>
      <c r="F21" s="25">
        <f>SUM(F17:F20)</f>
        <v>0</v>
      </c>
    </row>
    <row r="22" spans="1:6" x14ac:dyDescent="0.3">
      <c r="A22" s="72" t="s">
        <v>54</v>
      </c>
      <c r="B22" s="73"/>
      <c r="C22" s="26"/>
      <c r="D22" s="27"/>
      <c r="E22" s="28"/>
      <c r="F22" s="41"/>
    </row>
    <row r="23" spans="1:6" ht="91.8" x14ac:dyDescent="0.3">
      <c r="A23" s="20">
        <v>1</v>
      </c>
      <c r="B23" s="52" t="s">
        <v>34</v>
      </c>
      <c r="C23" s="12"/>
      <c r="D23" s="13"/>
      <c r="E23" s="14"/>
      <c r="F23" s="15">
        <f t="shared" ref="F23:F43" si="3">D23*E23</f>
        <v>0</v>
      </c>
    </row>
    <row r="24" spans="1:6" x14ac:dyDescent="0.3">
      <c r="A24" s="20">
        <v>1.1000000000000001</v>
      </c>
      <c r="B24" s="52" t="s">
        <v>35</v>
      </c>
      <c r="C24" s="12" t="s">
        <v>7</v>
      </c>
      <c r="D24" s="13">
        <v>0</v>
      </c>
      <c r="E24" s="14"/>
      <c r="F24" s="15">
        <f t="shared" si="3"/>
        <v>0</v>
      </c>
    </row>
    <row r="25" spans="1:6" x14ac:dyDescent="0.3">
      <c r="A25" s="20">
        <v>1.2</v>
      </c>
      <c r="B25" s="52" t="s">
        <v>36</v>
      </c>
      <c r="C25" s="12" t="s">
        <v>7</v>
      </c>
      <c r="D25" s="13">
        <v>0</v>
      </c>
      <c r="E25" s="14"/>
      <c r="F25" s="15">
        <f t="shared" si="3"/>
        <v>0</v>
      </c>
    </row>
    <row r="26" spans="1:6" x14ac:dyDescent="0.3">
      <c r="A26" s="20">
        <v>1.3</v>
      </c>
      <c r="B26" s="52" t="s">
        <v>38</v>
      </c>
      <c r="C26" s="12" t="s">
        <v>7</v>
      </c>
      <c r="D26" s="13">
        <v>2</v>
      </c>
      <c r="E26" s="14"/>
      <c r="F26" s="15">
        <f t="shared" si="3"/>
        <v>0</v>
      </c>
    </row>
    <row r="27" spans="1:6" x14ac:dyDescent="0.3">
      <c r="A27" s="20">
        <v>1.4</v>
      </c>
      <c r="B27" s="52" t="s">
        <v>37</v>
      </c>
      <c r="C27" s="12" t="s">
        <v>7</v>
      </c>
      <c r="D27" s="13">
        <v>3</v>
      </c>
      <c r="E27" s="14"/>
      <c r="F27" s="15">
        <f t="shared" si="3"/>
        <v>0</v>
      </c>
    </row>
    <row r="28" spans="1:6" x14ac:dyDescent="0.3">
      <c r="A28" s="21">
        <v>1.5</v>
      </c>
      <c r="B28" s="52" t="s">
        <v>39</v>
      </c>
      <c r="C28" s="12" t="s">
        <v>7</v>
      </c>
      <c r="D28" s="13">
        <v>1</v>
      </c>
      <c r="E28" s="23"/>
      <c r="F28" s="15">
        <f t="shared" si="3"/>
        <v>0</v>
      </c>
    </row>
    <row r="29" spans="1:6" ht="51" x14ac:dyDescent="0.3">
      <c r="A29" s="21">
        <v>2</v>
      </c>
      <c r="B29" s="52" t="s">
        <v>40</v>
      </c>
      <c r="C29" s="12"/>
      <c r="D29" s="13"/>
      <c r="E29" s="14"/>
      <c r="F29" s="15">
        <f t="shared" si="3"/>
        <v>0</v>
      </c>
    </row>
    <row r="30" spans="1:6" x14ac:dyDescent="0.3">
      <c r="A30" s="20">
        <v>2.1</v>
      </c>
      <c r="B30" s="29" t="s">
        <v>41</v>
      </c>
      <c r="C30" s="12"/>
      <c r="D30" s="13"/>
      <c r="E30" s="14"/>
      <c r="F30" s="15">
        <f t="shared" si="3"/>
        <v>0</v>
      </c>
    </row>
    <row r="31" spans="1:6" x14ac:dyDescent="0.3">
      <c r="A31" s="20">
        <v>2.2000000000000002</v>
      </c>
      <c r="B31" s="52" t="s">
        <v>42</v>
      </c>
      <c r="C31" s="12" t="s">
        <v>7</v>
      </c>
      <c r="D31" s="13">
        <v>2</v>
      </c>
      <c r="E31" s="23"/>
      <c r="F31" s="15">
        <f t="shared" si="3"/>
        <v>0</v>
      </c>
    </row>
    <row r="32" spans="1:6" x14ac:dyDescent="0.3">
      <c r="A32" s="20">
        <v>2.2999999999999998</v>
      </c>
      <c r="B32" s="52" t="s">
        <v>43</v>
      </c>
      <c r="C32" s="12" t="s">
        <v>7</v>
      </c>
      <c r="D32" s="13">
        <v>3</v>
      </c>
      <c r="E32" s="23"/>
      <c r="F32" s="15">
        <f t="shared" si="3"/>
        <v>0</v>
      </c>
    </row>
    <row r="33" spans="1:6" ht="30.6" x14ac:dyDescent="0.3">
      <c r="A33" s="20">
        <v>3</v>
      </c>
      <c r="B33" s="34" t="s">
        <v>44</v>
      </c>
      <c r="C33" s="33"/>
      <c r="D33" s="22"/>
      <c r="E33" s="14"/>
      <c r="F33" s="15">
        <f t="shared" si="3"/>
        <v>0</v>
      </c>
    </row>
    <row r="34" spans="1:6" x14ac:dyDescent="0.3">
      <c r="A34" s="31">
        <v>4.0999999999999996</v>
      </c>
      <c r="B34" s="32" t="s">
        <v>45</v>
      </c>
      <c r="C34" s="33" t="s">
        <v>21</v>
      </c>
      <c r="D34" s="22">
        <v>300</v>
      </c>
      <c r="E34" s="14"/>
      <c r="F34" s="15">
        <f t="shared" si="3"/>
        <v>0</v>
      </c>
    </row>
    <row r="35" spans="1:6" x14ac:dyDescent="0.3">
      <c r="A35" s="31">
        <v>4.2</v>
      </c>
      <c r="B35" s="32" t="s">
        <v>14</v>
      </c>
      <c r="C35" s="33" t="s">
        <v>21</v>
      </c>
      <c r="D35" s="22">
        <v>150</v>
      </c>
      <c r="E35" s="14"/>
      <c r="F35" s="15">
        <f t="shared" si="3"/>
        <v>0</v>
      </c>
    </row>
    <row r="36" spans="1:6" x14ac:dyDescent="0.3">
      <c r="A36" s="31">
        <v>4.3</v>
      </c>
      <c r="B36" s="32" t="s">
        <v>15</v>
      </c>
      <c r="C36" s="33" t="s">
        <v>7</v>
      </c>
      <c r="D36" s="22">
        <v>2</v>
      </c>
      <c r="E36" s="23"/>
      <c r="F36" s="15">
        <f t="shared" si="3"/>
        <v>0</v>
      </c>
    </row>
    <row r="37" spans="1:6" ht="61.2" x14ac:dyDescent="0.3">
      <c r="A37" s="20">
        <v>4</v>
      </c>
      <c r="B37" s="34" t="s">
        <v>46</v>
      </c>
      <c r="C37" s="33"/>
      <c r="D37" s="22"/>
      <c r="E37" s="14"/>
      <c r="F37" s="15">
        <f t="shared" si="3"/>
        <v>0</v>
      </c>
    </row>
    <row r="38" spans="1:6" x14ac:dyDescent="0.3">
      <c r="A38" s="31">
        <v>6.1</v>
      </c>
      <c r="B38" s="32" t="s">
        <v>48</v>
      </c>
      <c r="C38" s="22" t="s">
        <v>7</v>
      </c>
      <c r="D38" s="22">
        <v>6</v>
      </c>
      <c r="E38" s="14"/>
      <c r="F38" s="15">
        <f t="shared" si="3"/>
        <v>0</v>
      </c>
    </row>
    <row r="39" spans="1:6" x14ac:dyDescent="0.3">
      <c r="A39" s="31">
        <v>6.2</v>
      </c>
      <c r="B39" s="32" t="s">
        <v>47</v>
      </c>
      <c r="C39" s="22" t="s">
        <v>7</v>
      </c>
      <c r="D39" s="22">
        <v>1</v>
      </c>
      <c r="E39" s="23"/>
      <c r="F39" s="15">
        <f t="shared" si="3"/>
        <v>0</v>
      </c>
    </row>
    <row r="40" spans="1:6" ht="102" x14ac:dyDescent="0.3">
      <c r="A40" s="20">
        <v>7</v>
      </c>
      <c r="B40" s="32" t="s">
        <v>16</v>
      </c>
      <c r="C40" s="22"/>
      <c r="D40" s="22"/>
      <c r="E40" s="14"/>
      <c r="F40" s="15">
        <f t="shared" si="3"/>
        <v>0</v>
      </c>
    </row>
    <row r="41" spans="1:6" x14ac:dyDescent="0.3">
      <c r="A41" s="31">
        <v>7.1</v>
      </c>
      <c r="B41" s="30" t="s">
        <v>17</v>
      </c>
      <c r="C41" s="33" t="s">
        <v>7</v>
      </c>
      <c r="D41" s="22">
        <v>1</v>
      </c>
      <c r="E41" s="14"/>
      <c r="F41" s="15">
        <f t="shared" si="3"/>
        <v>0</v>
      </c>
    </row>
    <row r="42" spans="1:6" x14ac:dyDescent="0.3">
      <c r="A42" s="31">
        <v>8</v>
      </c>
      <c r="B42" s="30" t="s">
        <v>26</v>
      </c>
      <c r="C42" s="33" t="s">
        <v>7</v>
      </c>
      <c r="D42" s="22">
        <v>1</v>
      </c>
      <c r="E42" s="14"/>
      <c r="F42" s="15">
        <f t="shared" si="3"/>
        <v>0</v>
      </c>
    </row>
    <row r="43" spans="1:6" ht="81.599999999999994" x14ac:dyDescent="0.3">
      <c r="A43" s="20">
        <v>9</v>
      </c>
      <c r="B43" s="32" t="s">
        <v>18</v>
      </c>
      <c r="C43" s="22" t="s">
        <v>22</v>
      </c>
      <c r="D43" s="22">
        <v>1</v>
      </c>
      <c r="E43" s="23"/>
      <c r="F43" s="15">
        <f t="shared" si="3"/>
        <v>0</v>
      </c>
    </row>
    <row r="44" spans="1:6" ht="15" customHeight="1" x14ac:dyDescent="0.3">
      <c r="A44" s="69" t="s">
        <v>6</v>
      </c>
      <c r="B44" s="70"/>
      <c r="C44" s="70"/>
      <c r="D44" s="70"/>
      <c r="E44" s="71"/>
      <c r="F44" s="18">
        <f>SUM(F23:F43)</f>
        <v>0</v>
      </c>
    </row>
    <row r="45" spans="1:6" s="42" customFormat="1" ht="13.2" x14ac:dyDescent="0.3">
      <c r="A45" s="79" t="s">
        <v>55</v>
      </c>
      <c r="B45" s="79"/>
      <c r="C45" s="43"/>
      <c r="D45" s="43"/>
      <c r="E45" s="44"/>
      <c r="F45" s="43"/>
    </row>
    <row r="46" spans="1:6" s="42" customFormat="1" ht="20.399999999999999" x14ac:dyDescent="0.3">
      <c r="A46" s="87">
        <v>1</v>
      </c>
      <c r="B46" s="56" t="s">
        <v>62</v>
      </c>
      <c r="C46" s="85" t="s">
        <v>19</v>
      </c>
      <c r="D46" s="89">
        <v>1</v>
      </c>
      <c r="E46" s="91"/>
      <c r="F46" s="85">
        <f>D46*E46</f>
        <v>0</v>
      </c>
    </row>
    <row r="47" spans="1:6" s="42" customFormat="1" ht="13.2" x14ac:dyDescent="0.3">
      <c r="A47" s="88"/>
      <c r="B47" s="57" t="s">
        <v>63</v>
      </c>
      <c r="C47" s="86"/>
      <c r="D47" s="90"/>
      <c r="E47" s="92"/>
      <c r="F47" s="86"/>
    </row>
    <row r="48" spans="1:6" s="42" customFormat="1" ht="12.75" customHeight="1" x14ac:dyDescent="0.3">
      <c r="A48" s="80" t="s">
        <v>6</v>
      </c>
      <c r="B48" s="80"/>
      <c r="C48" s="80"/>
      <c r="D48" s="80"/>
      <c r="E48" s="81"/>
      <c r="F48" s="59">
        <f>F46</f>
        <v>0</v>
      </c>
    </row>
    <row r="49" spans="1:6" x14ac:dyDescent="0.3">
      <c r="A49" s="82" t="s">
        <v>56</v>
      </c>
      <c r="B49" s="83"/>
      <c r="C49" s="35"/>
      <c r="D49" s="36"/>
      <c r="E49" s="14"/>
      <c r="F49" s="19"/>
    </row>
    <row r="50" spans="1:6" ht="40.799999999999997" x14ac:dyDescent="0.3">
      <c r="A50" s="10">
        <v>1</v>
      </c>
      <c r="B50" s="37" t="s">
        <v>9</v>
      </c>
      <c r="C50" s="38" t="s">
        <v>7</v>
      </c>
      <c r="D50" s="16">
        <v>1</v>
      </c>
      <c r="E50" s="14"/>
      <c r="F50" s="15">
        <f t="shared" ref="F50:F55" si="4">E50*D50</f>
        <v>0</v>
      </c>
    </row>
    <row r="51" spans="1:6" ht="30.6" x14ac:dyDescent="0.3">
      <c r="A51" s="10">
        <v>2</v>
      </c>
      <c r="B51" s="37" t="s">
        <v>10</v>
      </c>
      <c r="C51" s="38" t="s">
        <v>20</v>
      </c>
      <c r="D51" s="16">
        <v>0</v>
      </c>
      <c r="E51" s="14"/>
      <c r="F51" s="15">
        <f t="shared" si="4"/>
        <v>0</v>
      </c>
    </row>
    <row r="52" spans="1:6" x14ac:dyDescent="0.3">
      <c r="A52" s="10">
        <v>3</v>
      </c>
      <c r="B52" s="37" t="s">
        <v>49</v>
      </c>
      <c r="C52" s="38" t="s">
        <v>20</v>
      </c>
      <c r="D52" s="16">
        <v>80</v>
      </c>
      <c r="E52" s="14"/>
      <c r="F52" s="15">
        <f t="shared" si="4"/>
        <v>0</v>
      </c>
    </row>
    <row r="53" spans="1:6" x14ac:dyDescent="0.3">
      <c r="A53" s="10">
        <v>4</v>
      </c>
      <c r="B53" s="55" t="s">
        <v>50</v>
      </c>
      <c r="C53" s="38" t="s">
        <v>7</v>
      </c>
      <c r="D53" s="16">
        <v>1</v>
      </c>
      <c r="E53" s="14"/>
      <c r="F53" s="15">
        <f t="shared" si="4"/>
        <v>0</v>
      </c>
    </row>
    <row r="54" spans="1:6" ht="40.799999999999997" x14ac:dyDescent="0.3">
      <c r="A54" s="10">
        <v>5</v>
      </c>
      <c r="B54" s="24" t="s">
        <v>51</v>
      </c>
      <c r="C54" s="38" t="s">
        <v>20</v>
      </c>
      <c r="D54" s="16">
        <v>10</v>
      </c>
      <c r="E54" s="23"/>
      <c r="F54" s="15">
        <f t="shared" si="4"/>
        <v>0</v>
      </c>
    </row>
    <row r="55" spans="1:6" ht="81.599999999999994" x14ac:dyDescent="0.3">
      <c r="A55" s="10">
        <v>6</v>
      </c>
      <c r="B55" s="37" t="s">
        <v>11</v>
      </c>
      <c r="C55" s="38" t="s">
        <v>20</v>
      </c>
      <c r="D55" s="16">
        <v>150</v>
      </c>
      <c r="E55" s="14"/>
      <c r="F55" s="15">
        <f t="shared" si="4"/>
        <v>0</v>
      </c>
    </row>
    <row r="56" spans="1:6" x14ac:dyDescent="0.3">
      <c r="A56" s="84" t="s">
        <v>6</v>
      </c>
      <c r="B56" s="70"/>
      <c r="C56" s="70"/>
      <c r="D56" s="70"/>
      <c r="E56" s="71"/>
      <c r="F56" s="25">
        <f>SUM(F50:F55)</f>
        <v>0</v>
      </c>
    </row>
    <row r="57" spans="1:6" ht="15" customHeight="1" thickBot="1" x14ac:dyDescent="0.35">
      <c r="A57" s="45"/>
      <c r="B57" s="45"/>
      <c r="C57" s="45"/>
      <c r="D57" s="45"/>
      <c r="E57" s="45"/>
      <c r="F57" s="46"/>
    </row>
    <row r="58" spans="1:6" ht="15" thickBot="1" x14ac:dyDescent="0.35">
      <c r="A58" s="39"/>
      <c r="B58" s="39"/>
      <c r="C58" s="39"/>
      <c r="D58" s="77" t="s">
        <v>12</v>
      </c>
      <c r="E58" s="78"/>
      <c r="F58" s="53">
        <f>F11+F15+F21+F44+F48+F56</f>
        <v>0</v>
      </c>
    </row>
    <row r="59" spans="1:6" x14ac:dyDescent="0.3">
      <c r="F59" s="58"/>
    </row>
  </sheetData>
  <mergeCells count="19">
    <mergeCell ref="F46:F47"/>
    <mergeCell ref="A46:A47"/>
    <mergeCell ref="C46:C47"/>
    <mergeCell ref="D46:D47"/>
    <mergeCell ref="E46:E47"/>
    <mergeCell ref="D58:E58"/>
    <mergeCell ref="A45:B45"/>
    <mergeCell ref="A48:E48"/>
    <mergeCell ref="A49:B49"/>
    <mergeCell ref="A56:E56"/>
    <mergeCell ref="A2:F2"/>
    <mergeCell ref="A5:B5"/>
    <mergeCell ref="A12:B12"/>
    <mergeCell ref="A11:E11"/>
    <mergeCell ref="A44:E44"/>
    <mergeCell ref="A16:B16"/>
    <mergeCell ref="A22:B22"/>
    <mergeCell ref="A21:E21"/>
    <mergeCell ref="A15:E1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2025-07-08T09:40:26Z</dcterms:modified>
</cp:coreProperties>
</file>